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5" yWindow="60" windowWidth="19095" windowHeight="9885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F9" i="1"/>
  <c r="G9" s="1"/>
  <c r="F7"/>
  <c r="G7" s="1"/>
  <c r="F4"/>
  <c r="G4" s="1"/>
  <c r="E8"/>
  <c r="F8" s="1"/>
  <c r="E12"/>
  <c r="E10"/>
  <c r="D10"/>
  <c r="G8" l="1"/>
  <c r="F10"/>
</calcChain>
</file>

<file path=xl/sharedStrings.xml><?xml version="1.0" encoding="utf-8"?>
<sst xmlns="http://schemas.openxmlformats.org/spreadsheetml/2006/main" count="18" uniqueCount="18">
  <si>
    <t>Tipologia</t>
  </si>
  <si>
    <t>Denominazione</t>
  </si>
  <si>
    <t xml:space="preserve"> Percentuale dal metodo di calcolo applicato</t>
  </si>
  <si>
    <t xml:space="preserve"> Stanziamenti di bilancio (a)</t>
  </si>
  <si>
    <t xml:space="preserve"> Accantonamento obbligatorio al fondo (b)</t>
  </si>
  <si>
    <t xml:space="preserve"> Accantonamento effettivo (c)</t>
  </si>
  <si>
    <t xml:space="preserve"> Percentuale (d)=(c/a)</t>
  </si>
  <si>
    <t>'1010100</t>
  </si>
  <si>
    <t>Tipologia 101 - Imposte, tasse e proventi assimilati</t>
  </si>
  <si>
    <t>Tipologia 101 - Imposte, tasse e proventi assimilati non accertati per cassa</t>
  </si>
  <si>
    <t>'1010400</t>
  </si>
  <si>
    <t>Tipologia 104 - Compartecipazioni di tributi</t>
  </si>
  <si>
    <t>'3010000</t>
  </si>
  <si>
    <t>Tipologia 100 - Vendita di beni e servizi e proventi derivanti dalla gestione dei beni</t>
  </si>
  <si>
    <t>'3020000</t>
  </si>
  <si>
    <t>Tipologia 200 - Proventi derivanti dall'attività di controllo e repressione delle irregolarità e degli illeciti</t>
  </si>
  <si>
    <t>'3050000</t>
  </si>
  <si>
    <t>Tipologia 500 - Rimborsi e altre entrate correnti</t>
  </si>
</sst>
</file>

<file path=xl/styles.xml><?xml version="1.0" encoding="utf-8"?>
<styleSheet xmlns="http://schemas.openxmlformats.org/spreadsheetml/2006/main">
  <numFmts count="1">
    <numFmt numFmtId="44" formatCode="_-&quot;€&quot;\ * #,##0.00_-;\-&quot;€&quot;\ * #,##0.00_-;_-&quot;€&quot;\ * &quot;-&quot;??_-;_-@_-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44" fontId="2" fillId="0" borderId="0" xfId="1" applyFont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2" fillId="0" borderId="1" xfId="1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>
      <selection activeCell="I5" sqref="I5"/>
    </sheetView>
  </sheetViews>
  <sheetFormatPr defaultColWidth="8.7109375" defaultRowHeight="12"/>
  <cols>
    <col min="1" max="1" width="6.85546875" style="2" bestFit="1" customWidth="1"/>
    <col min="2" max="2" width="21.85546875" style="1" customWidth="1"/>
    <col min="3" max="3" width="9.5703125" style="2" customWidth="1"/>
    <col min="4" max="4" width="13.42578125" style="2" bestFit="1" customWidth="1"/>
    <col min="5" max="5" width="14.85546875" style="2" customWidth="1"/>
    <col min="6" max="6" width="12.5703125" style="2" bestFit="1" customWidth="1"/>
    <col min="7" max="7" width="9.140625" style="2" customWidth="1"/>
    <col min="8" max="16384" width="8.7109375" style="2"/>
  </cols>
  <sheetData>
    <row r="1" spans="1:7" ht="15">
      <c r="A1" s="9">
        <v>2017</v>
      </c>
      <c r="B1" s="10"/>
      <c r="C1" s="10"/>
      <c r="D1" s="10"/>
      <c r="E1" s="10"/>
      <c r="F1" s="10"/>
      <c r="G1" s="10"/>
    </row>
    <row r="2" spans="1:7" s="4" customFormat="1" ht="7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</row>
    <row r="3" spans="1:7" ht="36">
      <c r="A3" s="6" t="s">
        <v>7</v>
      </c>
      <c r="B3" s="7" t="s">
        <v>8</v>
      </c>
      <c r="C3" s="6"/>
      <c r="D3" s="8">
        <v>3506203.8</v>
      </c>
      <c r="E3" s="8"/>
      <c r="F3" s="8"/>
      <c r="G3" s="6"/>
    </row>
    <row r="4" spans="1:7" ht="48">
      <c r="A4" s="6"/>
      <c r="B4" s="7" t="s">
        <v>9</v>
      </c>
      <c r="C4" s="6">
        <v>34.119999999999997</v>
      </c>
      <c r="D4" s="8">
        <v>3506203.8</v>
      </c>
      <c r="E4" s="8">
        <v>1196529.01</v>
      </c>
      <c r="F4" s="8">
        <f>E4*70/100</f>
        <v>837570.30700000003</v>
      </c>
      <c r="G4" s="6">
        <f>F4/D4*100</f>
        <v>23.888237956960747</v>
      </c>
    </row>
    <row r="5" spans="1:7" ht="36">
      <c r="A5" s="6" t="s">
        <v>10</v>
      </c>
      <c r="B5" s="7" t="s">
        <v>11</v>
      </c>
      <c r="C5" s="6">
        <v>0</v>
      </c>
      <c r="D5" s="8">
        <v>5428283.8300000001</v>
      </c>
      <c r="E5" s="8">
        <v>0</v>
      </c>
      <c r="F5" s="8">
        <v>0</v>
      </c>
      <c r="G5" s="6">
        <v>0</v>
      </c>
    </row>
    <row r="6" spans="1:7">
      <c r="A6" s="6"/>
      <c r="B6" s="7"/>
      <c r="C6" s="6"/>
      <c r="D6" s="8"/>
      <c r="E6" s="8"/>
      <c r="F6" s="8"/>
      <c r="G6" s="6"/>
    </row>
    <row r="7" spans="1:7" ht="48">
      <c r="A7" s="6" t="s">
        <v>12</v>
      </c>
      <c r="B7" s="7" t="s">
        <v>13</v>
      </c>
      <c r="C7" s="6">
        <v>87.18</v>
      </c>
      <c r="D7" s="8">
        <v>2159266.71</v>
      </c>
      <c r="E7" s="8">
        <v>1882412.09</v>
      </c>
      <c r="F7" s="8">
        <f>E7*70/100</f>
        <v>1317688.4630000002</v>
      </c>
      <c r="G7" s="6">
        <f>F7/D7*100</f>
        <v>61.024812585565222</v>
      </c>
    </row>
    <row r="8" spans="1:7" ht="60">
      <c r="A8" s="6" t="s">
        <v>14</v>
      </c>
      <c r="B8" s="7" t="s">
        <v>15</v>
      </c>
      <c r="C8" s="6">
        <v>89.02</v>
      </c>
      <c r="D8" s="8">
        <v>1088391.8600000001</v>
      </c>
      <c r="E8" s="8">
        <f>968884.8-590281.5</f>
        <v>378603.30000000005</v>
      </c>
      <c r="F8" s="8">
        <f>E8*70/100</f>
        <v>265022.31000000006</v>
      </c>
      <c r="G8" s="6">
        <f>F8/D8*100</f>
        <v>24.349898206699198</v>
      </c>
    </row>
    <row r="9" spans="1:7" ht="24">
      <c r="A9" s="6" t="s">
        <v>16</v>
      </c>
      <c r="B9" s="7" t="s">
        <v>17</v>
      </c>
      <c r="C9" s="6">
        <v>100</v>
      </c>
      <c r="D9" s="8">
        <v>5000</v>
      </c>
      <c r="E9" s="8">
        <v>5000</v>
      </c>
      <c r="F9" s="8">
        <f>E9*70/100</f>
        <v>3500</v>
      </c>
      <c r="G9" s="6">
        <f>F9/D9*100</f>
        <v>70</v>
      </c>
    </row>
    <row r="10" spans="1:7">
      <c r="D10" s="3">
        <f>SUM(D3:D9)</f>
        <v>15693350</v>
      </c>
      <c r="E10" s="3">
        <f>SUM(E3:E9)</f>
        <v>3462544.4000000004</v>
      </c>
      <c r="F10" s="3">
        <f t="shared" ref="F10" si="0">SUM(F3:F9)</f>
        <v>2423781.0800000005</v>
      </c>
    </row>
    <row r="11" spans="1:7">
      <c r="D11" s="3"/>
      <c r="E11" s="3"/>
      <c r="F11" s="3"/>
    </row>
    <row r="12" spans="1:7">
      <c r="D12" s="3"/>
      <c r="E12" s="3">
        <f>4052825.9-3462544.4</f>
        <v>590281.5</v>
      </c>
      <c r="F12" s="3"/>
    </row>
    <row r="13" spans="1:7">
      <c r="D13" s="3"/>
      <c r="E13" s="3"/>
      <c r="F13" s="3"/>
    </row>
    <row r="14" spans="1:7">
      <c r="D14" s="3"/>
      <c r="E14" s="3"/>
      <c r="F14" s="3"/>
    </row>
    <row r="15" spans="1:7">
      <c r="D15" s="3"/>
      <c r="E15" s="3"/>
      <c r="F15" s="3"/>
    </row>
    <row r="16" spans="1:7">
      <c r="D16" s="3"/>
      <c r="E16" s="3"/>
      <c r="F16" s="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Weblink</dc:creator>
  <cp:lastModifiedBy>Economato</cp:lastModifiedBy>
  <cp:lastPrinted>2016-12-21T12:19:01Z</cp:lastPrinted>
  <dcterms:created xsi:type="dcterms:W3CDTF">2016-05-18T08:12:01Z</dcterms:created>
  <dcterms:modified xsi:type="dcterms:W3CDTF">2016-12-21T12:19:03Z</dcterms:modified>
</cp:coreProperties>
</file>